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" yWindow="516" windowWidth="22716" windowHeight="8940"/>
  </bookViews>
  <sheets>
    <sheet name="Мои данные" sheetId="1" r:id="rId1"/>
  </sheets>
  <calcPr calcId="145621"/>
  <fileRecoveryPr repairLoad="1"/>
</workbook>
</file>

<file path=xl/calcChain.xml><?xml version="1.0" encoding="utf-8"?>
<calcChain xmlns="http://schemas.openxmlformats.org/spreadsheetml/2006/main">
  <c r="H17" i="1" l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16" i="1"/>
  <c r="I16" i="1" s="1"/>
  <c r="I54" i="1" l="1"/>
</calcChain>
</file>

<file path=xl/sharedStrings.xml><?xml version="1.0" encoding="utf-8"?>
<sst xmlns="http://schemas.openxmlformats.org/spreadsheetml/2006/main" count="245" uniqueCount="203">
  <si>
    <t>Стройка:</t>
  </si>
  <si>
    <t>ЦЭК</t>
  </si>
  <si>
    <t>Объект:</t>
  </si>
  <si>
    <t>Капитальный ремонт линии канализационной хозяйственно-фекальной внутриквартальной, расположенная по адресу: ул.Ленинская, 74-79</t>
  </si>
  <si>
    <t>Локальный ресурсный сметный расчет</t>
  </si>
  <si>
    <t>№ п.п.</t>
  </si>
  <si>
    <t>Код ресурса</t>
  </si>
  <si>
    <t>Наименование</t>
  </si>
  <si>
    <t>Единица измерения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</si>
  <si>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</si>
  <si>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</si>
  <si>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</si>
  <si>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</si>
  <si>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</si>
  <si>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</si>
  <si>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2</t>
  </si>
  <si>
    <t>1</t>
  </si>
  <si>
    <t>01.2.01.02-0054</t>
  </si>
  <si>
    <t>Битумы нефтяные строительные БН-90/10</t>
  </si>
  <si>
    <t>т</t>
  </si>
  <si>
    <t>0,0164</t>
  </si>
  <si>
    <t>1383,1</t>
  </si>
  <si>
    <t>22,68</t>
  </si>
  <si>
    <t>01.3.01.06-0034</t>
  </si>
  <si>
    <t>Смазка графитомедистая</t>
  </si>
  <si>
    <t>кг</t>
  </si>
  <si>
    <t>0,95</t>
  </si>
  <si>
    <t>12,8</t>
  </si>
  <si>
    <t>12,16</t>
  </si>
  <si>
    <t>01.3.01.07-0009</t>
  </si>
  <si>
    <t>Спирт этиловый ректификованный технический, сорт I</t>
  </si>
  <si>
    <t>0,012</t>
  </si>
  <si>
    <t>38,89</t>
  </si>
  <si>
    <t>0,47</t>
  </si>
  <si>
    <t>4</t>
  </si>
  <si>
    <t>01.3.01.08-0003</t>
  </si>
  <si>
    <t>Топливо моторное для среднеоборотных и малооборотных дизелей ДТ</t>
  </si>
  <si>
    <t>0,002952</t>
  </si>
  <si>
    <t>4041,7</t>
  </si>
  <si>
    <t>11,93</t>
  </si>
  <si>
    <t>01.3.05.23-0171</t>
  </si>
  <si>
    <t>Сода кальцинированная (натрий углекислый) техническая</t>
  </si>
  <si>
    <t>0,0135</t>
  </si>
  <si>
    <t>1865</t>
  </si>
  <si>
    <t>25,18</t>
  </si>
  <si>
    <t>01.3.05.23-0181</t>
  </si>
  <si>
    <t>Стекло жидкое натриевое каустическое</t>
  </si>
  <si>
    <t>0,00107</t>
  </si>
  <si>
    <t>2734,6</t>
  </si>
  <si>
    <t>2,93</t>
  </si>
  <si>
    <t>01.7.03.01-0001</t>
  </si>
  <si>
    <t>Вода</t>
  </si>
  <si>
    <t>м3</t>
  </si>
  <si>
    <t>17,30547</t>
  </si>
  <si>
    <t>2,44</t>
  </si>
  <si>
    <t>42,22</t>
  </si>
  <si>
    <t>01.7.07.29-0031</t>
  </si>
  <si>
    <t>Каболка</t>
  </si>
  <si>
    <t>0,012808</t>
  </si>
  <si>
    <t>30030</t>
  </si>
  <si>
    <t>384,62</t>
  </si>
  <si>
    <t>01.7.16.04-0013</t>
  </si>
  <si>
    <t>Опалубка металлическая</t>
  </si>
  <si>
    <t>0,002788</t>
  </si>
  <si>
    <t>3938,2</t>
  </si>
  <si>
    <t>10,98</t>
  </si>
  <si>
    <t>02.3.01.02-1012</t>
  </si>
  <si>
    <t>Песок природный II класс, средний, круглые сита</t>
  </si>
  <si>
    <t>0,2</t>
  </si>
  <si>
    <t>59,99</t>
  </si>
  <si>
    <t>12,00</t>
  </si>
  <si>
    <t>03.2.01.01-0001</t>
  </si>
  <si>
    <t>Портландцемент общестроительного назначения бездобавочный М400 Д0 (ЦЕМ I 32,5Н)</t>
  </si>
  <si>
    <t>0,001312</t>
  </si>
  <si>
    <t>412</t>
  </si>
  <si>
    <t>0,54</t>
  </si>
  <si>
    <t>03.2.01.02-0011</t>
  </si>
  <si>
    <t>Портландцемент с минеральными добавками М300 Д20 (ЦЕМ II 22,5Н)</t>
  </si>
  <si>
    <t>0,001</t>
  </si>
  <si>
    <t>424</t>
  </si>
  <si>
    <t>0,42</t>
  </si>
  <si>
    <t>03.2.01.05-0003</t>
  </si>
  <si>
    <t>Шлакопортландцемент общестроительного и специального назначения М400 ШПЦ (ЦЕМ III 32,5)</t>
  </si>
  <si>
    <t>339</t>
  </si>
  <si>
    <t>0,36</t>
  </si>
  <si>
    <t>04.1.02.05-0001</t>
  </si>
  <si>
    <t>Смеси бетонные тяжелого бетона (БСТ), класс В3,5 (М50)</t>
  </si>
  <si>
    <t>0,205</t>
  </si>
  <si>
    <t>545,6</t>
  </si>
  <si>
    <t>111,85</t>
  </si>
  <si>
    <t>04.1.02.05-0003</t>
  </si>
  <si>
    <t>Смеси бетонные тяжелого бетона (БСТ), класс В7,5 (М100)</t>
  </si>
  <si>
    <t>0,149</t>
  </si>
  <si>
    <t>560</t>
  </si>
  <si>
    <t>83,44</t>
  </si>
  <si>
    <t>04.1.02.05-0005</t>
  </si>
  <si>
    <t>Смеси бетонные тяжелого бетона (БСТ), класс В12,5 (М150)</t>
  </si>
  <si>
    <t>0,065</t>
  </si>
  <si>
    <t>600</t>
  </si>
  <si>
    <t>39,00</t>
  </si>
  <si>
    <t>04.1.02.05-0006</t>
  </si>
  <si>
    <t>Смеси бетонные тяжелого бетона (БСТ), класс В15 (М200)</t>
  </si>
  <si>
    <t>0,6724</t>
  </si>
  <si>
    <t>592,76</t>
  </si>
  <si>
    <t>398,57</t>
  </si>
  <si>
    <t>04.2.01.01-0048</t>
  </si>
  <si>
    <t>Смеси асфальтобетонные плотные мелкозернистые тип Б марка I</t>
  </si>
  <si>
    <t>0,03444</t>
  </si>
  <si>
    <t>491,01</t>
  </si>
  <si>
    <t>16,91</t>
  </si>
  <si>
    <t>04.3.01.03-0001</t>
  </si>
  <si>
    <t>Раствор асбоцементный</t>
  </si>
  <si>
    <t>0,007298</t>
  </si>
  <si>
    <t>395</t>
  </si>
  <si>
    <t>2,88</t>
  </si>
  <si>
    <t>04.3.01.09-0012</t>
  </si>
  <si>
    <t>Раствор готовый кладочный, цементный, М50</t>
  </si>
  <si>
    <t>0,11808</t>
  </si>
  <si>
    <t>485,9</t>
  </si>
  <si>
    <t>57,38</t>
  </si>
  <si>
    <t>04.3.01.09-0014</t>
  </si>
  <si>
    <t>Раствор готовый кладочный, цементный, М100</t>
  </si>
  <si>
    <t>0,0302</t>
  </si>
  <si>
    <t>519,8</t>
  </si>
  <si>
    <t>15,70</t>
  </si>
  <si>
    <t>04.3.01.12-0003</t>
  </si>
  <si>
    <t>Раствор кладочный, цементно-известковый, М50</t>
  </si>
  <si>
    <t>0,00759</t>
  </si>
  <si>
    <t>3,95</t>
  </si>
  <si>
    <t>25</t>
  </si>
  <si>
    <t>14.4.01.01-0003</t>
  </si>
  <si>
    <t>Грунтовка ГФ-021</t>
  </si>
  <si>
    <t>0,000117</t>
  </si>
  <si>
    <t>15620</t>
  </si>
  <si>
    <t>1,83</t>
  </si>
  <si>
    <t>14.4.04.08-0003</t>
  </si>
  <si>
    <t>Эмаль ПФ-115, серая</t>
  </si>
  <si>
    <t>0,000234</t>
  </si>
  <si>
    <t>14312,87</t>
  </si>
  <si>
    <t>3,35</t>
  </si>
  <si>
    <t>14.5.09.02-0002</t>
  </si>
  <si>
    <t>Ксилол нефтяной, марка А</t>
  </si>
  <si>
    <t>0,0000195</t>
  </si>
  <si>
    <t>7640</t>
  </si>
  <si>
    <t>0,15</t>
  </si>
  <si>
    <t>14.5.09.11-0102</t>
  </si>
  <si>
    <t>Уайт-спирит</t>
  </si>
  <si>
    <t>0,0364</t>
  </si>
  <si>
    <t>6,67</t>
  </si>
  <si>
    <t>0,24</t>
  </si>
  <si>
    <t>ФССЦ-01.4.03.01-0011</t>
  </si>
  <si>
    <t>Бентонит ПБМВ</t>
  </si>
  <si>
    <t>1015</t>
  </si>
  <si>
    <t>1,75</t>
  </si>
  <si>
    <t>1776,25</t>
  </si>
  <si>
    <t>ФССЦ-01.4.03.03-0021</t>
  </si>
  <si>
    <t>Полимер для стабилизации буровых скважин</t>
  </si>
  <si>
    <t>0,0515</t>
  </si>
  <si>
    <t>30599,52</t>
  </si>
  <si>
    <t>1575,88</t>
  </si>
  <si>
    <t>ФССЦ-02.2.05.04-1767</t>
  </si>
  <si>
    <t>Щебень М 400, фракция 20-40 мм, группа 2</t>
  </si>
  <si>
    <t>91,5</t>
  </si>
  <si>
    <t>38,43</t>
  </si>
  <si>
    <t>ФССЦ-05.1.01.08-0091</t>
  </si>
  <si>
    <t>Крышка колодцев КЦП 1-10-1, бетон B15 (М200), объем 0,1 м3, расход арматуры 7,70 кг</t>
  </si>
  <si>
    <t>шт</t>
  </si>
  <si>
    <t>188,68</t>
  </si>
  <si>
    <t>ФССЦ-05.1.01.09-0042</t>
  </si>
  <si>
    <t>Кольцо опорное КО-6 /бетон B15 (М200), объем 0,02 м3, расход арматуры 1,10 кг</t>
  </si>
  <si>
    <t>31,43</t>
  </si>
  <si>
    <t>62,86</t>
  </si>
  <si>
    <t>ФССЦ-05.1.01.09-0056</t>
  </si>
  <si>
    <t>Кольцо стеновое смотровых колодцев КС10.9, бетон B15 (М200), объем 0,24 м3, расход арматуры 5,66 кг</t>
  </si>
  <si>
    <t>362,1</t>
  </si>
  <si>
    <t>1448,40</t>
  </si>
  <si>
    <t>ФССЦ-05.1.01.11-0044</t>
  </si>
  <si>
    <t>Плита днища ПН10, бетон B15 (М200), объем 0,18 м3, расход арматуры 15,14 кг</t>
  </si>
  <si>
    <t>215,48</t>
  </si>
  <si>
    <t>ФССЦ-06.1.01.05-0035</t>
  </si>
  <si>
    <t>Кирпич керамический одинарный, марка 100, размер 250х120х65 мм</t>
  </si>
  <si>
    <t>1000 шт</t>
  </si>
  <si>
    <t>0,01206</t>
  </si>
  <si>
    <t>1752,6</t>
  </si>
  <si>
    <t>21,14</t>
  </si>
  <si>
    <t>ФССЦ-07.2.05.01-0032</t>
  </si>
  <si>
    <t>Ограждения лестничных проемов, лестничные марши, пожарные лестницы</t>
  </si>
  <si>
    <t>0,0292</t>
  </si>
  <si>
    <t>7571</t>
  </si>
  <si>
    <t>221,07</t>
  </si>
  <si>
    <t>ФССЦ-08.1.02.06-0043</t>
  </si>
  <si>
    <t>Люк чугунный тяжелый</t>
  </si>
  <si>
    <t>569,52</t>
  </si>
  <si>
    <t>ФССЦ-24.3.03.13-0284</t>
  </si>
  <si>
    <t>Трубы полиэтиленовые ПЭ100, SDR17, диаметр 160 мм</t>
  </si>
  <si>
    <t>м</t>
  </si>
  <si>
    <t>97,34</t>
  </si>
  <si>
    <t>2433,50</t>
  </si>
  <si>
    <t>Составил:______________С.М.Ядохина</t>
  </si>
  <si>
    <t>Проверил:______________Е.Г.Зелих</t>
  </si>
  <si>
    <t>ИТОГО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</si>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</sst>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charset val="1"/>
    </font>
    <font>
      <sz val="9"/>
      <name val="Verdana"/>
      <charset val="204"/>
    </font>
    <font>
      <b/>
      <sz val="10"/>
      <name val="Verdana"/>
      <charset val="204"/>
    </font>
    <font>
      <b/>
      <sz val="12"/>
      <name val="Verdana"/>
      <charset val="204"/>
    </font>
    <font>
      <sz val="10"/>
      <name val="Verdana"/>
      <charset val="204"/>
    </font>
    <font>
      <b/>
      <sz val="8"/>
      <name val="Verdana"/>
      <charset val="204"/>
    </font>
    <font>
      <sz val="9"/>
      <name val="Verdana"/>
      <family val="2"/>
      <charset val="204"/>
    </font>
    <font>
      <b/>
      <sz val="9"/>
      <name val="Verdana"/>
      <family val="2"/>
      <charset val="204"/>
    </font>
    <font>
      <u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right" vertical="top" wrapText="1"/>
    </xf>
    <xf numFmtId="49" fontId="5" fillId="0" borderId="0" xfId="0" applyNumberFormat="1" applyFont="1" applyFill="1" applyBorder="1" applyAlignment="1" applyProtection="1">
      <alignment horizontal="left"/>
    </xf>
    <xf numFmtId="0" fontId="1" fillId="0" borderId="5" xfId="0" applyNumberFormat="1" applyFont="1" applyFill="1" applyBorder="1" applyAlignment="1" applyProtection="1">
      <alignment horizontal="center" vertical="center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5" xfId="0" applyNumberFormat="1" applyFont="1" applyFill="1" applyBorder="1" applyAlignment="1" applyProtection="1">
      <alignment horizontal="center"/>
    </xf>
    <xf numFmtId="49" fontId="1" fillId="0" borderId="5" xfId="0" applyNumberFormat="1" applyFont="1" applyFill="1" applyBorder="1" applyAlignment="1" applyProtection="1">
      <alignment horizontal="center"/>
    </xf>
    <xf numFmtId="0" fontId="4" fillId="0" borderId="5" xfId="0" applyNumberFormat="1" applyFont="1" applyFill="1" applyBorder="1" applyAlignment="1" applyProtection="1">
      <alignment horizontal="center"/>
    </xf>
    <xf numFmtId="0" fontId="1" fillId="0" borderId="9" xfId="0" applyNumberFormat="1" applyFont="1" applyFill="1" applyBorder="1" applyAlignment="1" applyProtection="1"/>
    <xf numFmtId="0" fontId="1" fillId="0" borderId="11" xfId="0" applyNumberFormat="1" applyFont="1" applyFill="1" applyBorder="1" applyAlignment="1" applyProtection="1">
      <alignment horizontal="left" vertical="top" wrapText="1"/>
    </xf>
    <xf numFmtId="49" fontId="1" fillId="0" borderId="11" xfId="0" applyNumberFormat="1" applyFont="1" applyFill="1" applyBorder="1" applyAlignment="1" applyProtection="1">
      <alignment horizontal="left" vertical="top" wrapText="1"/>
    </xf>
    <xf numFmtId="0" fontId="1" fillId="0" borderId="11" xfId="0" applyNumberFormat="1" applyFont="1" applyFill="1" applyBorder="1" applyAlignment="1" applyProtection="1">
      <alignment horizontal="center" vertical="top" wrapText="1"/>
    </xf>
    <xf numFmtId="0" fontId="1" fillId="0" borderId="11" xfId="0" applyNumberFormat="1" applyFont="1" applyFill="1" applyBorder="1" applyAlignment="1" applyProtection="1">
      <alignment horizontal="right" vertical="top" wrapText="1"/>
    </xf>
    <xf numFmtId="0" fontId="1" fillId="0" borderId="12" xfId="0" applyNumberFormat="1" applyFont="1" applyFill="1" applyBorder="1" applyAlignment="1" applyProtection="1">
      <alignment horizontal="left" vertical="top" wrapText="1"/>
    </xf>
    <xf numFmtId="49" fontId="1" fillId="0" borderId="12" xfId="0" applyNumberFormat="1" applyFont="1" applyFill="1" applyBorder="1" applyAlignment="1" applyProtection="1">
      <alignment horizontal="left" vertical="top" wrapText="1"/>
    </xf>
    <xf numFmtId="0" fontId="1" fillId="0" borderId="12" xfId="0" applyNumberFormat="1" applyFont="1" applyFill="1" applyBorder="1" applyAlignment="1" applyProtection="1">
      <alignment horizontal="center" vertical="top" wrapText="1"/>
    </xf>
    <xf numFmtId="0" fontId="1" fillId="0" borderId="12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6" xfId="0" applyNumberFormat="1" applyFont="1" applyFill="1" applyBorder="1" applyAlignment="1" applyProtection="1">
      <alignment horizontal="center" vertic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9" xfId="0" applyNumberFormat="1" applyFont="1" applyFill="1" applyBorder="1" applyAlignment="1" applyProtection="1">
      <alignment horizontal="center"/>
    </xf>
    <xf numFmtId="0" fontId="1" fillId="0" borderId="10" xfId="0" applyNumberFormat="1" applyFont="1" applyFill="1" applyBorder="1" applyAlignment="1" applyProtection="1">
      <alignment horizontal="left"/>
    </xf>
    <xf numFmtId="0" fontId="1" fillId="0" borderId="11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>
      <alignment horizontal="left" wrapText="1"/>
    </xf>
    <xf numFmtId="49" fontId="0" fillId="0" borderId="0" xfId="0" applyNumberFormat="1" applyAlignment="1">
      <alignment wrapText="1"/>
    </xf>
    <xf numFmtId="4" fontId="1" fillId="0" borderId="11" xfId="0" applyNumberFormat="1" applyFont="1" applyFill="1" applyBorder="1" applyAlignment="1" applyProtection="1">
      <alignment horizontal="right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right" vertical="top" wrapText="1"/>
    </xf>
    <xf numFmtId="4" fontId="7" fillId="0" borderId="0" xfId="0" applyNumberFormat="1" applyFont="1" applyFill="1" applyBorder="1" applyAlignment="1" applyProtection="1">
      <alignment horizontal="right" vertical="top" wrapText="1"/>
    </xf>
    <xf numFmtId="0" fontId="1" fillId="0" borderId="12" xfId="0" applyNumberFormat="1" applyFont="1" applyFill="1" applyBorder="1" applyAlignment="1" applyProtection="1"/>
    <xf numFmtId="0" fontId="7" fillId="0" borderId="12" xfId="0" applyNumberFormat="1" applyFont="1" applyFill="1" applyBorder="1" applyAlignment="1" applyProtection="1">
      <alignment horizontal="center" vertical="top" wrapText="1"/>
    </xf>
    <xf numFmtId="0" fontId="7" fillId="0" borderId="12" xfId="0" applyNumberFormat="1" applyFont="1" applyFill="1" applyBorder="1" applyAlignment="1" applyProtection="1">
      <alignment horizontal="right" vertical="top" wrapText="1"/>
    </xf>
    <xf numFmtId="4" fontId="7" fillId="0" borderId="12" xfId="0" applyNumberFormat="1" applyFont="1" applyFill="1" applyBorder="1" applyAlignment="1" applyProtection="1">
      <alignment horizontal="right" vertical="top" wrapText="1"/>
    </xf>
    <xf numFmtId="49" fontId="6" fillId="0" borderId="0" xfId="0" applyNumberFormat="1" applyFont="1" applyAlignment="1">
      <alignment horizontal="left" vertical="top" wrapText="1"/>
    </xf>
    <xf numFmtId="0" fontId="8" fillId="0" borderId="0" xfId="0" applyNumberFormat="1" applyFont="1" applyFill="1" applyBorder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594360</xdr:colOff>
      <xdr:row>27</xdr:row>
      <xdr:rowOff>60960</xdr:rowOff>
    </xdr:to>
    <xdr:sp macro="" textlink="">
      <xdr:nvSpPr>
        <xdr:cNvPr id="1051" name="_x0000_t202" hidden="1"/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9"/>
  <sheetViews>
    <sheetView showGridLines="0" tabSelected="1" topLeftCell="A49" workbookViewId="0">
      <selection activeCell="D72" sqref="D72"/>
    </sheetView>
  </sheetViews>
  <sheetFormatPr defaultColWidth="9.109375" defaultRowHeight="11.25" customHeight="1" x14ac:dyDescent="0.3"/>
  <cols>
    <col min="1" max="1" width="10.109375" style="1" customWidth="1"/>
    <col min="2" max="2" width="15" style="2" customWidth="1"/>
    <col min="3" max="3" width="40.6640625" style="1" customWidth="1"/>
    <col min="4" max="4" width="13" style="3" customWidth="1"/>
    <col min="5" max="5" width="14.5546875" style="3" customWidth="1"/>
    <col min="6" max="6" width="9.109375" style="4" bestFit="1" customWidth="1"/>
    <col min="7" max="7" width="10.44140625" style="4" customWidth="1"/>
    <col min="8" max="8" width="9.33203125" style="4" bestFit="1" customWidth="1"/>
    <col min="9" max="9" width="13.109375" style="4" customWidth="1"/>
  </cols>
  <sheetData>
    <row r="1" spans="1:9" s="1" customFormat="1" ht="15.75" customHeight="1" x14ac:dyDescent="0.2">
      <c r="A1" s="1" t="s">
        <v>0</v>
      </c>
      <c r="B1" s="5" t="s">
        <v>1</v>
      </c>
    </row>
    <row r="2" spans="1:9" s="1" customFormat="1" ht="16.5" customHeight="1" x14ac:dyDescent="0.2">
      <c r="A2" s="1" t="s">
        <v>2</v>
      </c>
      <c r="B2" s="43" t="s">
        <v>3</v>
      </c>
      <c r="C2" s="44"/>
      <c r="D2" s="44"/>
      <c r="E2" s="44"/>
      <c r="F2" s="44"/>
      <c r="G2" s="44"/>
      <c r="H2" s="44"/>
      <c r="I2" s="44"/>
    </row>
    <row r="3" spans="1:9" s="1" customFormat="1" ht="11.4" x14ac:dyDescent="0.2">
      <c r="B3" s="44"/>
      <c r="C3" s="44"/>
      <c r="D3" s="44"/>
      <c r="E3" s="44"/>
      <c r="F3" s="44"/>
      <c r="G3" s="44"/>
      <c r="H3" s="44"/>
      <c r="I3" s="44"/>
    </row>
    <row r="4" spans="1:9" s="1" customFormat="1" ht="16.2" x14ac:dyDescent="0.3">
      <c r="D4" s="6" t="s">
        <v>4</v>
      </c>
    </row>
    <row r="5" spans="1:9" s="1" customFormat="1" ht="18" customHeight="1" x14ac:dyDescent="0.2">
      <c r="C5" s="2"/>
      <c r="D5" s="7"/>
      <c r="E5" s="3"/>
    </row>
    <row r="6" spans="1:9" s="1" customFormat="1" ht="12.6" x14ac:dyDescent="0.2">
      <c r="B6" s="5"/>
      <c r="H6" s="4"/>
      <c r="I6" s="8"/>
    </row>
    <row r="7" spans="1:9" s="1" customFormat="1" ht="12.6" x14ac:dyDescent="0.2">
      <c r="B7" s="5"/>
      <c r="H7" s="4"/>
      <c r="I7" s="8"/>
    </row>
    <row r="8" spans="1:9" s="1" customFormat="1" ht="12.6" x14ac:dyDescent="0.2">
      <c r="B8" s="9"/>
      <c r="H8" s="4"/>
      <c r="I8" s="8"/>
    </row>
    <row r="9" spans="1:9" s="1" customFormat="1" ht="5.25" customHeight="1" x14ac:dyDescent="0.2">
      <c r="B9" s="9"/>
    </row>
    <row r="10" spans="1:9" s="3" customFormat="1" ht="18.75" customHeight="1" x14ac:dyDescent="0.2">
      <c r="A10" s="29" t="s">
        <v>5</v>
      </c>
      <c r="B10" s="33" t="s">
        <v>6</v>
      </c>
      <c r="C10" s="29" t="s">
        <v>7</v>
      </c>
      <c r="D10" s="29" t="s">
        <v>8</v>
      </c>
      <c r="E10" s="29" t="s">
        <v>9</v>
      </c>
      <c r="F10" s="37" t="s">
        <v>10</v>
      </c>
      <c r="G10" s="38"/>
      <c r="H10" s="38"/>
      <c r="I10" s="39"/>
    </row>
    <row r="11" spans="1:9" s="3" customFormat="1" ht="33" customHeight="1" x14ac:dyDescent="0.2">
      <c r="A11" s="30"/>
      <c r="B11" s="34"/>
      <c r="C11" s="30"/>
      <c r="D11" s="30"/>
      <c r="E11" s="30"/>
      <c r="F11" s="36" t="s">
        <v>11</v>
      </c>
      <c r="G11" s="36"/>
      <c r="H11" s="36" t="s">
        <v>12</v>
      </c>
      <c r="I11" s="36"/>
    </row>
    <row r="12" spans="1:9" s="3" customFormat="1" ht="16.5" customHeight="1" x14ac:dyDescent="0.2">
      <c r="A12" s="32"/>
      <c r="B12" s="35"/>
      <c r="C12" s="31"/>
      <c r="D12" s="31"/>
      <c r="E12" s="31"/>
      <c r="F12" s="10" t="s">
        <v>13</v>
      </c>
      <c r="G12" s="10" t="s">
        <v>14</v>
      </c>
      <c r="H12" s="10" t="s">
        <v>13</v>
      </c>
      <c r="I12" s="10" t="s">
        <v>14</v>
      </c>
    </row>
    <row r="13" spans="1:9" s="3" customFormat="1" ht="12.6" x14ac:dyDescent="0.2">
      <c r="A13" s="11"/>
      <c r="B13" s="13" t="s">
        <v>15</v>
      </c>
      <c r="C13" s="12">
        <v>3</v>
      </c>
      <c r="D13" s="12">
        <v>4</v>
      </c>
      <c r="E13" s="12">
        <v>5</v>
      </c>
      <c r="F13" s="14">
        <v>6</v>
      </c>
      <c r="G13" s="14">
        <v>7</v>
      </c>
      <c r="H13" s="14">
        <v>8</v>
      </c>
      <c r="I13" s="14">
        <v>9</v>
      </c>
    </row>
    <row r="14" spans="1:9" s="3" customFormat="1" ht="11.4" x14ac:dyDescent="0.2">
      <c r="A14" s="40"/>
      <c r="B14" s="41"/>
      <c r="C14" s="41"/>
      <c r="D14" s="41"/>
      <c r="E14" s="41"/>
      <c r="F14" s="41"/>
      <c r="G14" s="41"/>
      <c r="H14" s="41"/>
      <c r="I14" s="41"/>
    </row>
    <row r="15" spans="1:9" s="3" customFormat="1" ht="11.4" x14ac:dyDescent="0.2">
      <c r="A15" s="40"/>
      <c r="B15" s="42"/>
      <c r="C15" s="42"/>
      <c r="D15" s="42"/>
      <c r="E15" s="42"/>
      <c r="F15" s="42"/>
      <c r="G15" s="42"/>
      <c r="H15" s="42"/>
      <c r="I15" s="42"/>
    </row>
    <row r="16" spans="1:9" s="1" customFormat="1" ht="22.8" x14ac:dyDescent="0.2">
      <c r="A16" s="15"/>
      <c r="B16" s="17" t="s">
        <v>17</v>
      </c>
      <c r="C16" s="16" t="s">
        <v>18</v>
      </c>
      <c r="D16" s="18" t="s">
        <v>19</v>
      </c>
      <c r="E16" s="18" t="s">
        <v>20</v>
      </c>
      <c r="F16" s="19" t="s">
        <v>21</v>
      </c>
      <c r="G16" s="19" t="s">
        <v>22</v>
      </c>
      <c r="H16" s="19">
        <f>F16*6.96</f>
        <v>9626.3760000000002</v>
      </c>
      <c r="I16" s="45">
        <f>E16*H16</f>
        <v>157.87256640000001</v>
      </c>
    </row>
    <row r="17" spans="1:9" s="1" customFormat="1" ht="22.8" x14ac:dyDescent="0.2">
      <c r="A17" s="15"/>
      <c r="B17" s="17" t="s">
        <v>23</v>
      </c>
      <c r="C17" s="16" t="s">
        <v>24</v>
      </c>
      <c r="D17" s="18" t="s">
        <v>25</v>
      </c>
      <c r="E17" s="18" t="s">
        <v>26</v>
      </c>
      <c r="F17" s="19" t="s">
        <v>27</v>
      </c>
      <c r="G17" s="19" t="s">
        <v>28</v>
      </c>
      <c r="H17" s="19">
        <f t="shared" ref="H17:H52" si="0">F17*6.96</f>
        <v>89.088000000000008</v>
      </c>
      <c r="I17" s="45">
        <f t="shared" ref="I17:I52" si="1">E17*H17</f>
        <v>84.633600000000001</v>
      </c>
    </row>
    <row r="18" spans="1:9" s="1" customFormat="1" ht="22.8" x14ac:dyDescent="0.2">
      <c r="A18" s="15"/>
      <c r="B18" s="17" t="s">
        <v>29</v>
      </c>
      <c r="C18" s="16" t="s">
        <v>30</v>
      </c>
      <c r="D18" s="18" t="s">
        <v>25</v>
      </c>
      <c r="E18" s="18" t="s">
        <v>31</v>
      </c>
      <c r="F18" s="19" t="s">
        <v>32</v>
      </c>
      <c r="G18" s="19" t="s">
        <v>33</v>
      </c>
      <c r="H18" s="19">
        <f t="shared" si="0"/>
        <v>270.67439999999999</v>
      </c>
      <c r="I18" s="45">
        <f t="shared" si="1"/>
        <v>3.2480927999999998</v>
      </c>
    </row>
    <row r="19" spans="1:9" s="1" customFormat="1" ht="22.8" x14ac:dyDescent="0.2">
      <c r="A19" s="15"/>
      <c r="B19" s="17" t="s">
        <v>35</v>
      </c>
      <c r="C19" s="16" t="s">
        <v>36</v>
      </c>
      <c r="D19" s="18" t="s">
        <v>19</v>
      </c>
      <c r="E19" s="18" t="s">
        <v>37</v>
      </c>
      <c r="F19" s="19" t="s">
        <v>38</v>
      </c>
      <c r="G19" s="19" t="s">
        <v>39</v>
      </c>
      <c r="H19" s="19">
        <f t="shared" si="0"/>
        <v>28130.232</v>
      </c>
      <c r="I19" s="45">
        <f t="shared" si="1"/>
        <v>83.040444864000008</v>
      </c>
    </row>
    <row r="20" spans="1:9" s="1" customFormat="1" ht="22.8" x14ac:dyDescent="0.2">
      <c r="A20" s="15"/>
      <c r="B20" s="17" t="s">
        <v>40</v>
      </c>
      <c r="C20" s="16" t="s">
        <v>41</v>
      </c>
      <c r="D20" s="18" t="s">
        <v>19</v>
      </c>
      <c r="E20" s="18" t="s">
        <v>42</v>
      </c>
      <c r="F20" s="19" t="s">
        <v>43</v>
      </c>
      <c r="G20" s="19" t="s">
        <v>44</v>
      </c>
      <c r="H20" s="19">
        <f t="shared" si="0"/>
        <v>12980.4</v>
      </c>
      <c r="I20" s="45">
        <f t="shared" si="1"/>
        <v>175.2354</v>
      </c>
    </row>
    <row r="21" spans="1:9" s="1" customFormat="1" ht="22.8" x14ac:dyDescent="0.2">
      <c r="A21" s="15"/>
      <c r="B21" s="17" t="s">
        <v>45</v>
      </c>
      <c r="C21" s="16" t="s">
        <v>46</v>
      </c>
      <c r="D21" s="18" t="s">
        <v>19</v>
      </c>
      <c r="E21" s="18" t="s">
        <v>47</v>
      </c>
      <c r="F21" s="19" t="s">
        <v>48</v>
      </c>
      <c r="G21" s="19" t="s">
        <v>49</v>
      </c>
      <c r="H21" s="19">
        <f t="shared" si="0"/>
        <v>19032.815999999999</v>
      </c>
      <c r="I21" s="45">
        <f t="shared" si="1"/>
        <v>20.36511312</v>
      </c>
    </row>
    <row r="22" spans="1:9" s="1" customFormat="1" ht="22.8" x14ac:dyDescent="0.2">
      <c r="A22" s="15"/>
      <c r="B22" s="17" t="s">
        <v>50</v>
      </c>
      <c r="C22" s="16" t="s">
        <v>51</v>
      </c>
      <c r="D22" s="18" t="s">
        <v>52</v>
      </c>
      <c r="E22" s="18" t="s">
        <v>53</v>
      </c>
      <c r="F22" s="19" t="s">
        <v>54</v>
      </c>
      <c r="G22" s="19" t="s">
        <v>55</v>
      </c>
      <c r="H22" s="19">
        <f t="shared" si="0"/>
        <v>16.982399999999998</v>
      </c>
      <c r="I22" s="45">
        <f t="shared" si="1"/>
        <v>293.88841372799999</v>
      </c>
    </row>
    <row r="23" spans="1:9" s="1" customFormat="1" ht="22.8" x14ac:dyDescent="0.2">
      <c r="A23" s="15"/>
      <c r="B23" s="17" t="s">
        <v>56</v>
      </c>
      <c r="C23" s="16" t="s">
        <v>57</v>
      </c>
      <c r="D23" s="18" t="s">
        <v>19</v>
      </c>
      <c r="E23" s="18" t="s">
        <v>58</v>
      </c>
      <c r="F23" s="19" t="s">
        <v>59</v>
      </c>
      <c r="G23" s="19" t="s">
        <v>60</v>
      </c>
      <c r="H23" s="19">
        <f t="shared" si="0"/>
        <v>209008.8</v>
      </c>
      <c r="I23" s="45">
        <f t="shared" si="1"/>
        <v>2676.9847104</v>
      </c>
    </row>
    <row r="24" spans="1:9" s="1" customFormat="1" ht="22.8" x14ac:dyDescent="0.2">
      <c r="A24" s="15"/>
      <c r="B24" s="17" t="s">
        <v>61</v>
      </c>
      <c r="C24" s="16" t="s">
        <v>62</v>
      </c>
      <c r="D24" s="18" t="s">
        <v>19</v>
      </c>
      <c r="E24" s="18" t="s">
        <v>63</v>
      </c>
      <c r="F24" s="19" t="s">
        <v>64</v>
      </c>
      <c r="G24" s="19" t="s">
        <v>65</v>
      </c>
      <c r="H24" s="19">
        <f t="shared" si="0"/>
        <v>27409.871999999999</v>
      </c>
      <c r="I24" s="45">
        <f t="shared" si="1"/>
        <v>76.418723135999997</v>
      </c>
    </row>
    <row r="25" spans="1:9" s="1" customFormat="1" ht="22.8" x14ac:dyDescent="0.2">
      <c r="A25" s="15"/>
      <c r="B25" s="17" t="s">
        <v>66</v>
      </c>
      <c r="C25" s="16" t="s">
        <v>67</v>
      </c>
      <c r="D25" s="18" t="s">
        <v>52</v>
      </c>
      <c r="E25" s="18" t="s">
        <v>68</v>
      </c>
      <c r="F25" s="19" t="s">
        <v>69</v>
      </c>
      <c r="G25" s="19" t="s">
        <v>70</v>
      </c>
      <c r="H25" s="19">
        <f t="shared" si="0"/>
        <v>417.53039999999999</v>
      </c>
      <c r="I25" s="45">
        <f t="shared" si="1"/>
        <v>83.506079999999997</v>
      </c>
    </row>
    <row r="26" spans="1:9" s="1" customFormat="1" ht="34.200000000000003" x14ac:dyDescent="0.2">
      <c r="A26" s="15"/>
      <c r="B26" s="17" t="s">
        <v>71</v>
      </c>
      <c r="C26" s="16" t="s">
        <v>72</v>
      </c>
      <c r="D26" s="18" t="s">
        <v>19</v>
      </c>
      <c r="E26" s="18" t="s">
        <v>73</v>
      </c>
      <c r="F26" s="19" t="s">
        <v>74</v>
      </c>
      <c r="G26" s="19" t="s">
        <v>75</v>
      </c>
      <c r="H26" s="19">
        <f t="shared" si="0"/>
        <v>2867.52</v>
      </c>
      <c r="I26" s="45">
        <f t="shared" si="1"/>
        <v>3.7621862400000001</v>
      </c>
    </row>
    <row r="27" spans="1:9" s="1" customFormat="1" ht="22.8" x14ac:dyDescent="0.2">
      <c r="A27" s="15"/>
      <c r="B27" s="17" t="s">
        <v>76</v>
      </c>
      <c r="C27" s="16" t="s">
        <v>77</v>
      </c>
      <c r="D27" s="18" t="s">
        <v>19</v>
      </c>
      <c r="E27" s="18" t="s">
        <v>78</v>
      </c>
      <c r="F27" s="19" t="s">
        <v>79</v>
      </c>
      <c r="G27" s="19" t="s">
        <v>80</v>
      </c>
      <c r="H27" s="19">
        <f t="shared" si="0"/>
        <v>2951.04</v>
      </c>
      <c r="I27" s="45">
        <f t="shared" si="1"/>
        <v>2.9510399999999999</v>
      </c>
    </row>
    <row r="28" spans="1:9" s="1" customFormat="1" ht="34.200000000000003" x14ac:dyDescent="0.2">
      <c r="A28" s="15"/>
      <c r="B28" s="17" t="s">
        <v>81</v>
      </c>
      <c r="C28" s="16" t="s">
        <v>82</v>
      </c>
      <c r="D28" s="18" t="s">
        <v>19</v>
      </c>
      <c r="E28" s="18" t="s">
        <v>47</v>
      </c>
      <c r="F28" s="19" t="s">
        <v>83</v>
      </c>
      <c r="G28" s="19" t="s">
        <v>84</v>
      </c>
      <c r="H28" s="19">
        <f t="shared" si="0"/>
        <v>2359.44</v>
      </c>
      <c r="I28" s="45">
        <f t="shared" si="1"/>
        <v>2.5246008</v>
      </c>
    </row>
    <row r="29" spans="1:9" s="1" customFormat="1" ht="22.8" x14ac:dyDescent="0.2">
      <c r="A29" s="15"/>
      <c r="B29" s="17" t="s">
        <v>85</v>
      </c>
      <c r="C29" s="16" t="s">
        <v>86</v>
      </c>
      <c r="D29" s="18" t="s">
        <v>52</v>
      </c>
      <c r="E29" s="18" t="s">
        <v>87</v>
      </c>
      <c r="F29" s="19" t="s">
        <v>88</v>
      </c>
      <c r="G29" s="19" t="s">
        <v>89</v>
      </c>
      <c r="H29" s="19">
        <f t="shared" si="0"/>
        <v>3797.3760000000002</v>
      </c>
      <c r="I29" s="45">
        <f t="shared" si="1"/>
        <v>778.46208000000001</v>
      </c>
    </row>
    <row r="30" spans="1:9" s="1" customFormat="1" ht="22.8" x14ac:dyDescent="0.2">
      <c r="A30" s="15"/>
      <c r="B30" s="17" t="s">
        <v>90</v>
      </c>
      <c r="C30" s="16" t="s">
        <v>91</v>
      </c>
      <c r="D30" s="18" t="s">
        <v>52</v>
      </c>
      <c r="E30" s="18" t="s">
        <v>92</v>
      </c>
      <c r="F30" s="19" t="s">
        <v>93</v>
      </c>
      <c r="G30" s="19" t="s">
        <v>94</v>
      </c>
      <c r="H30" s="19">
        <f t="shared" si="0"/>
        <v>3897.6</v>
      </c>
      <c r="I30" s="45">
        <f t="shared" si="1"/>
        <v>580.74239999999998</v>
      </c>
    </row>
    <row r="31" spans="1:9" s="1" customFormat="1" ht="22.8" x14ac:dyDescent="0.2">
      <c r="A31" s="15"/>
      <c r="B31" s="17" t="s">
        <v>95</v>
      </c>
      <c r="C31" s="16" t="s">
        <v>96</v>
      </c>
      <c r="D31" s="18" t="s">
        <v>52</v>
      </c>
      <c r="E31" s="18" t="s">
        <v>97</v>
      </c>
      <c r="F31" s="19" t="s">
        <v>98</v>
      </c>
      <c r="G31" s="19" t="s">
        <v>99</v>
      </c>
      <c r="H31" s="19">
        <f t="shared" si="0"/>
        <v>4176</v>
      </c>
      <c r="I31" s="45">
        <f t="shared" si="1"/>
        <v>271.44</v>
      </c>
    </row>
    <row r="32" spans="1:9" s="1" customFormat="1" ht="22.8" x14ac:dyDescent="0.2">
      <c r="A32" s="15"/>
      <c r="B32" s="17" t="s">
        <v>100</v>
      </c>
      <c r="C32" s="16" t="s">
        <v>101</v>
      </c>
      <c r="D32" s="18" t="s">
        <v>52</v>
      </c>
      <c r="E32" s="18" t="s">
        <v>102</v>
      </c>
      <c r="F32" s="19" t="s">
        <v>103</v>
      </c>
      <c r="G32" s="19" t="s">
        <v>104</v>
      </c>
      <c r="H32" s="19">
        <f t="shared" si="0"/>
        <v>4125.6095999999998</v>
      </c>
      <c r="I32" s="45">
        <f t="shared" si="1"/>
        <v>2774.0598950399999</v>
      </c>
    </row>
    <row r="33" spans="1:9" s="1" customFormat="1" ht="22.8" x14ac:dyDescent="0.2">
      <c r="A33" s="15"/>
      <c r="B33" s="17" t="s">
        <v>105</v>
      </c>
      <c r="C33" s="16" t="s">
        <v>106</v>
      </c>
      <c r="D33" s="18" t="s">
        <v>19</v>
      </c>
      <c r="E33" s="18" t="s">
        <v>107</v>
      </c>
      <c r="F33" s="19" t="s">
        <v>108</v>
      </c>
      <c r="G33" s="19" t="s">
        <v>109</v>
      </c>
      <c r="H33" s="19">
        <f t="shared" si="0"/>
        <v>3417.4295999999999</v>
      </c>
      <c r="I33" s="45">
        <f t="shared" si="1"/>
        <v>117.69627542399999</v>
      </c>
    </row>
    <row r="34" spans="1:9" s="1" customFormat="1" ht="22.8" x14ac:dyDescent="0.2">
      <c r="A34" s="15"/>
      <c r="B34" s="17" t="s">
        <v>110</v>
      </c>
      <c r="C34" s="16" t="s">
        <v>111</v>
      </c>
      <c r="D34" s="18" t="s">
        <v>52</v>
      </c>
      <c r="E34" s="18" t="s">
        <v>112</v>
      </c>
      <c r="F34" s="19" t="s">
        <v>113</v>
      </c>
      <c r="G34" s="19" t="s">
        <v>114</v>
      </c>
      <c r="H34" s="19">
        <f t="shared" si="0"/>
        <v>2749.2</v>
      </c>
      <c r="I34" s="45">
        <f t="shared" si="1"/>
        <v>20.0636616</v>
      </c>
    </row>
    <row r="35" spans="1:9" s="1" customFormat="1" ht="22.8" x14ac:dyDescent="0.2">
      <c r="A35" s="15"/>
      <c r="B35" s="17" t="s">
        <v>115</v>
      </c>
      <c r="C35" s="16" t="s">
        <v>116</v>
      </c>
      <c r="D35" s="18" t="s">
        <v>52</v>
      </c>
      <c r="E35" s="18" t="s">
        <v>117</v>
      </c>
      <c r="F35" s="19" t="s">
        <v>118</v>
      </c>
      <c r="G35" s="19" t="s">
        <v>119</v>
      </c>
      <c r="H35" s="19">
        <f t="shared" si="0"/>
        <v>3381.864</v>
      </c>
      <c r="I35" s="45">
        <f t="shared" si="1"/>
        <v>399.33050112000001</v>
      </c>
    </row>
    <row r="36" spans="1:9" s="1" customFormat="1" ht="22.8" x14ac:dyDescent="0.2">
      <c r="A36" s="15"/>
      <c r="B36" s="17" t="s">
        <v>120</v>
      </c>
      <c r="C36" s="16" t="s">
        <v>121</v>
      </c>
      <c r="D36" s="18" t="s">
        <v>52</v>
      </c>
      <c r="E36" s="18" t="s">
        <v>122</v>
      </c>
      <c r="F36" s="19" t="s">
        <v>123</v>
      </c>
      <c r="G36" s="19" t="s">
        <v>124</v>
      </c>
      <c r="H36" s="19">
        <f t="shared" si="0"/>
        <v>3617.8079999999995</v>
      </c>
      <c r="I36" s="45">
        <f t="shared" si="1"/>
        <v>109.25780159999999</v>
      </c>
    </row>
    <row r="37" spans="1:9" s="1" customFormat="1" ht="22.8" x14ac:dyDescent="0.2">
      <c r="A37" s="15"/>
      <c r="B37" s="17" t="s">
        <v>125</v>
      </c>
      <c r="C37" s="16" t="s">
        <v>126</v>
      </c>
      <c r="D37" s="18" t="s">
        <v>52</v>
      </c>
      <c r="E37" s="18" t="s">
        <v>127</v>
      </c>
      <c r="F37" s="19" t="s">
        <v>123</v>
      </c>
      <c r="G37" s="19" t="s">
        <v>128</v>
      </c>
      <c r="H37" s="19">
        <f t="shared" si="0"/>
        <v>3617.8079999999995</v>
      </c>
      <c r="I37" s="45">
        <f t="shared" si="1"/>
        <v>27.459162719999998</v>
      </c>
    </row>
    <row r="38" spans="1:9" s="1" customFormat="1" ht="22.8" x14ac:dyDescent="0.2">
      <c r="A38" s="15"/>
      <c r="B38" s="17" t="s">
        <v>130</v>
      </c>
      <c r="C38" s="16" t="s">
        <v>131</v>
      </c>
      <c r="D38" s="18" t="s">
        <v>19</v>
      </c>
      <c r="E38" s="18" t="s">
        <v>132</v>
      </c>
      <c r="F38" s="19" t="s">
        <v>133</v>
      </c>
      <c r="G38" s="19" t="s">
        <v>134</v>
      </c>
      <c r="H38" s="19">
        <f t="shared" si="0"/>
        <v>108715.2</v>
      </c>
      <c r="I38" s="45">
        <f t="shared" si="1"/>
        <v>12.719678399999999</v>
      </c>
    </row>
    <row r="39" spans="1:9" s="1" customFormat="1" ht="22.8" x14ac:dyDescent="0.2">
      <c r="A39" s="15"/>
      <c r="B39" s="17" t="s">
        <v>135</v>
      </c>
      <c r="C39" s="16" t="s">
        <v>136</v>
      </c>
      <c r="D39" s="18" t="s">
        <v>19</v>
      </c>
      <c r="E39" s="18" t="s">
        <v>137</v>
      </c>
      <c r="F39" s="19" t="s">
        <v>138</v>
      </c>
      <c r="G39" s="19" t="s">
        <v>139</v>
      </c>
      <c r="H39" s="19">
        <f t="shared" si="0"/>
        <v>99617.575200000007</v>
      </c>
      <c r="I39" s="45">
        <f t="shared" si="1"/>
        <v>23.310512596800002</v>
      </c>
    </row>
    <row r="40" spans="1:9" s="1" customFormat="1" ht="22.8" x14ac:dyDescent="0.2">
      <c r="A40" s="15"/>
      <c r="B40" s="17" t="s">
        <v>140</v>
      </c>
      <c r="C40" s="16" t="s">
        <v>141</v>
      </c>
      <c r="D40" s="18" t="s">
        <v>19</v>
      </c>
      <c r="E40" s="18" t="s">
        <v>142</v>
      </c>
      <c r="F40" s="19" t="s">
        <v>143</v>
      </c>
      <c r="G40" s="19" t="s">
        <v>144</v>
      </c>
      <c r="H40" s="19">
        <f t="shared" si="0"/>
        <v>53174.400000000001</v>
      </c>
      <c r="I40" s="45">
        <f t="shared" si="1"/>
        <v>1.0369008</v>
      </c>
    </row>
    <row r="41" spans="1:9" s="1" customFormat="1" ht="22.8" x14ac:dyDescent="0.2">
      <c r="A41" s="15"/>
      <c r="B41" s="17" t="s">
        <v>145</v>
      </c>
      <c r="C41" s="16" t="s">
        <v>146</v>
      </c>
      <c r="D41" s="18" t="s">
        <v>25</v>
      </c>
      <c r="E41" s="18" t="s">
        <v>147</v>
      </c>
      <c r="F41" s="19" t="s">
        <v>148</v>
      </c>
      <c r="G41" s="19" t="s">
        <v>149</v>
      </c>
      <c r="H41" s="19">
        <f t="shared" si="0"/>
        <v>46.423200000000001</v>
      </c>
      <c r="I41" s="45">
        <f t="shared" si="1"/>
        <v>1.6898044800000001</v>
      </c>
    </row>
    <row r="42" spans="1:9" s="1" customFormat="1" ht="34.200000000000003" x14ac:dyDescent="0.2">
      <c r="A42" s="15"/>
      <c r="B42" s="17" t="s">
        <v>150</v>
      </c>
      <c r="C42" s="16" t="s">
        <v>151</v>
      </c>
      <c r="D42" s="18" t="s">
        <v>25</v>
      </c>
      <c r="E42" s="18" t="s">
        <v>152</v>
      </c>
      <c r="F42" s="19" t="s">
        <v>153</v>
      </c>
      <c r="G42" s="19" t="s">
        <v>154</v>
      </c>
      <c r="H42" s="19">
        <f t="shared" si="0"/>
        <v>12.18</v>
      </c>
      <c r="I42" s="45">
        <f t="shared" si="1"/>
        <v>12362.699999999999</v>
      </c>
    </row>
    <row r="43" spans="1:9" s="1" customFormat="1" ht="34.200000000000003" x14ac:dyDescent="0.2">
      <c r="A43" s="15"/>
      <c r="B43" s="17" t="s">
        <v>155</v>
      </c>
      <c r="C43" s="16" t="s">
        <v>156</v>
      </c>
      <c r="D43" s="18" t="s">
        <v>19</v>
      </c>
      <c r="E43" s="18" t="s">
        <v>157</v>
      </c>
      <c r="F43" s="19" t="s">
        <v>158</v>
      </c>
      <c r="G43" s="19" t="s">
        <v>159</v>
      </c>
      <c r="H43" s="19">
        <f t="shared" si="0"/>
        <v>212972.65919999999</v>
      </c>
      <c r="I43" s="45">
        <f t="shared" si="1"/>
        <v>10968.0919488</v>
      </c>
    </row>
    <row r="44" spans="1:9" s="1" customFormat="1" ht="34.200000000000003" x14ac:dyDescent="0.2">
      <c r="A44" s="15"/>
      <c r="B44" s="17" t="s">
        <v>160</v>
      </c>
      <c r="C44" s="16" t="s">
        <v>161</v>
      </c>
      <c r="D44" s="18" t="s">
        <v>52</v>
      </c>
      <c r="E44" s="18" t="s">
        <v>80</v>
      </c>
      <c r="F44" s="19" t="s">
        <v>162</v>
      </c>
      <c r="G44" s="19" t="s">
        <v>163</v>
      </c>
      <c r="H44" s="19">
        <f t="shared" si="0"/>
        <v>636.84</v>
      </c>
      <c r="I44" s="45">
        <f t="shared" si="1"/>
        <v>267.47280000000001</v>
      </c>
    </row>
    <row r="45" spans="1:9" s="1" customFormat="1" ht="34.200000000000003" x14ac:dyDescent="0.2">
      <c r="A45" s="15"/>
      <c r="B45" s="17" t="s">
        <v>164</v>
      </c>
      <c r="C45" s="16" t="s">
        <v>165</v>
      </c>
      <c r="D45" s="18" t="s">
        <v>166</v>
      </c>
      <c r="E45" s="18" t="s">
        <v>16</v>
      </c>
      <c r="F45" s="19" t="s">
        <v>167</v>
      </c>
      <c r="G45" s="19" t="s">
        <v>167</v>
      </c>
      <c r="H45" s="19">
        <f t="shared" si="0"/>
        <v>1313.2128</v>
      </c>
      <c r="I45" s="45">
        <f t="shared" si="1"/>
        <v>1313.2128</v>
      </c>
    </row>
    <row r="46" spans="1:9" s="1" customFormat="1" ht="34.200000000000003" x14ac:dyDescent="0.2">
      <c r="A46" s="15"/>
      <c r="B46" s="17" t="s">
        <v>168</v>
      </c>
      <c r="C46" s="16" t="s">
        <v>169</v>
      </c>
      <c r="D46" s="18" t="s">
        <v>166</v>
      </c>
      <c r="E46" s="18" t="s">
        <v>15</v>
      </c>
      <c r="F46" s="19" t="s">
        <v>170</v>
      </c>
      <c r="G46" s="19" t="s">
        <v>171</v>
      </c>
      <c r="H46" s="19">
        <f t="shared" si="0"/>
        <v>218.75280000000001</v>
      </c>
      <c r="I46" s="45">
        <f t="shared" si="1"/>
        <v>437.50560000000002</v>
      </c>
    </row>
    <row r="47" spans="1:9" s="1" customFormat="1" ht="34.200000000000003" x14ac:dyDescent="0.2">
      <c r="A47" s="15"/>
      <c r="B47" s="17" t="s">
        <v>172</v>
      </c>
      <c r="C47" s="16" t="s">
        <v>173</v>
      </c>
      <c r="D47" s="18" t="s">
        <v>166</v>
      </c>
      <c r="E47" s="18" t="s">
        <v>34</v>
      </c>
      <c r="F47" s="19" t="s">
        <v>174</v>
      </c>
      <c r="G47" s="19" t="s">
        <v>175</v>
      </c>
      <c r="H47" s="19">
        <f t="shared" si="0"/>
        <v>2520.2160000000003</v>
      </c>
      <c r="I47" s="45">
        <f t="shared" si="1"/>
        <v>10080.864000000001</v>
      </c>
    </row>
    <row r="48" spans="1:9" s="1" customFormat="1" ht="34.200000000000003" x14ac:dyDescent="0.2">
      <c r="A48" s="15"/>
      <c r="B48" s="17" t="s">
        <v>176</v>
      </c>
      <c r="C48" s="16" t="s">
        <v>177</v>
      </c>
      <c r="D48" s="18" t="s">
        <v>166</v>
      </c>
      <c r="E48" s="18" t="s">
        <v>16</v>
      </c>
      <c r="F48" s="19" t="s">
        <v>178</v>
      </c>
      <c r="G48" s="19" t="s">
        <v>178</v>
      </c>
      <c r="H48" s="19">
        <f t="shared" si="0"/>
        <v>1499.7407999999998</v>
      </c>
      <c r="I48" s="45">
        <f t="shared" si="1"/>
        <v>1499.7407999999998</v>
      </c>
    </row>
    <row r="49" spans="1:9" s="1" customFormat="1" ht="34.200000000000003" x14ac:dyDescent="0.2">
      <c r="A49" s="15"/>
      <c r="B49" s="17" t="s">
        <v>179</v>
      </c>
      <c r="C49" s="16" t="s">
        <v>180</v>
      </c>
      <c r="D49" s="18" t="s">
        <v>181</v>
      </c>
      <c r="E49" s="18" t="s">
        <v>182</v>
      </c>
      <c r="F49" s="19" t="s">
        <v>183</v>
      </c>
      <c r="G49" s="19" t="s">
        <v>184</v>
      </c>
      <c r="H49" s="19">
        <f t="shared" si="0"/>
        <v>12198.096</v>
      </c>
      <c r="I49" s="45">
        <f t="shared" si="1"/>
        <v>147.10903775999998</v>
      </c>
    </row>
    <row r="50" spans="1:9" s="1" customFormat="1" ht="34.200000000000003" x14ac:dyDescent="0.2">
      <c r="A50" s="15"/>
      <c r="B50" s="17" t="s">
        <v>185</v>
      </c>
      <c r="C50" s="16" t="s">
        <v>186</v>
      </c>
      <c r="D50" s="18" t="s">
        <v>19</v>
      </c>
      <c r="E50" s="18" t="s">
        <v>187</v>
      </c>
      <c r="F50" s="19" t="s">
        <v>188</v>
      </c>
      <c r="G50" s="19" t="s">
        <v>189</v>
      </c>
      <c r="H50" s="19">
        <f t="shared" si="0"/>
        <v>52694.159999999996</v>
      </c>
      <c r="I50" s="45">
        <f t="shared" si="1"/>
        <v>1538.6694719999998</v>
      </c>
    </row>
    <row r="51" spans="1:9" s="1" customFormat="1" ht="34.200000000000003" x14ac:dyDescent="0.2">
      <c r="A51" s="15"/>
      <c r="B51" s="17" t="s">
        <v>190</v>
      </c>
      <c r="C51" s="16" t="s">
        <v>191</v>
      </c>
      <c r="D51" s="18" t="s">
        <v>166</v>
      </c>
      <c r="E51" s="18" t="s">
        <v>16</v>
      </c>
      <c r="F51" s="19" t="s">
        <v>192</v>
      </c>
      <c r="G51" s="19" t="s">
        <v>192</v>
      </c>
      <c r="H51" s="19">
        <f t="shared" si="0"/>
        <v>3963.8591999999999</v>
      </c>
      <c r="I51" s="45">
        <f t="shared" si="1"/>
        <v>3963.8591999999999</v>
      </c>
    </row>
    <row r="52" spans="1:9" s="1" customFormat="1" ht="34.200000000000003" x14ac:dyDescent="0.2">
      <c r="A52" s="15"/>
      <c r="B52" s="17" t="s">
        <v>193</v>
      </c>
      <c r="C52" s="16" t="s">
        <v>194</v>
      </c>
      <c r="D52" s="18" t="s">
        <v>195</v>
      </c>
      <c r="E52" s="18" t="s">
        <v>129</v>
      </c>
      <c r="F52" s="19" t="s">
        <v>196</v>
      </c>
      <c r="G52" s="19" t="s">
        <v>197</v>
      </c>
      <c r="H52" s="19">
        <f t="shared" si="0"/>
        <v>677.4864</v>
      </c>
      <c r="I52" s="45">
        <f t="shared" si="1"/>
        <v>16937.16</v>
      </c>
    </row>
    <row r="53" spans="1:9" s="1" customFormat="1" ht="11.4" x14ac:dyDescent="0.2">
      <c r="A53" s="20"/>
      <c r="B53" s="21"/>
      <c r="C53" s="20"/>
      <c r="D53" s="22"/>
      <c r="E53" s="22"/>
      <c r="F53" s="23"/>
      <c r="G53" s="23"/>
      <c r="H53" s="23"/>
      <c r="I53" s="23"/>
    </row>
    <row r="54" spans="1:9" s="1" customFormat="1" ht="11.4" x14ac:dyDescent="0.2">
      <c r="A54" s="24"/>
      <c r="B54" s="25"/>
      <c r="C54" s="24"/>
      <c r="D54" s="26"/>
      <c r="E54" s="46" t="s">
        <v>200</v>
      </c>
      <c r="F54" s="47"/>
      <c r="G54" s="47"/>
      <c r="H54" s="47"/>
      <c r="I54" s="48">
        <f>SUM(I16:I53)</f>
        <v>68298.08530382879</v>
      </c>
    </row>
    <row r="55" spans="1:9" s="49" customFormat="1" ht="11.4" x14ac:dyDescent="0.2">
      <c r="A55" s="20"/>
      <c r="B55" s="21"/>
      <c r="C55" s="20"/>
      <c r="D55" s="22"/>
      <c r="E55" s="50"/>
      <c r="F55" s="51"/>
      <c r="G55" s="51"/>
      <c r="H55" s="51"/>
      <c r="I55" s="52"/>
    </row>
    <row r="56" spans="1:9" s="1" customFormat="1" ht="11.4" x14ac:dyDescent="0.2">
      <c r="A56" s="24"/>
      <c r="B56" s="54" t="s">
        <v>201</v>
      </c>
      <c r="G56" s="27"/>
      <c r="H56" s="27"/>
      <c r="I56" s="27"/>
    </row>
    <row r="57" spans="1:9" s="49" customFormat="1" ht="11.4" x14ac:dyDescent="0.2">
      <c r="A57" s="20"/>
      <c r="B57" s="53" t="s">
        <v>202</v>
      </c>
      <c r="C57" s="53"/>
      <c r="G57" s="23"/>
      <c r="H57" s="23"/>
      <c r="I57" s="23"/>
    </row>
    <row r="58" spans="1:9" s="49" customFormat="1" ht="11.4" x14ac:dyDescent="0.2">
      <c r="A58" s="20"/>
      <c r="B58" s="44"/>
      <c r="C58" s="44"/>
      <c r="G58" s="23"/>
      <c r="H58" s="23"/>
      <c r="I58" s="23"/>
    </row>
    <row r="60" spans="1:9" s="1" customFormat="1" ht="11.4" x14ac:dyDescent="0.2">
      <c r="A60" s="28" t="s">
        <v>198</v>
      </c>
    </row>
    <row r="61" spans="1:9" s="1" customFormat="1" ht="11.4" x14ac:dyDescent="0.2">
      <c r="I61" s="4"/>
    </row>
    <row r="62" spans="1:9" s="1" customFormat="1" ht="11.4" x14ac:dyDescent="0.2">
      <c r="A62" s="28" t="s">
        <v>199</v>
      </c>
    </row>
    <row r="65" s="1" customFormat="1" ht="11.4" x14ac:dyDescent="0.2"/>
    <row r="68" s="1" customFormat="1" ht="11.4" x14ac:dyDescent="0.2"/>
    <row r="69" s="1" customFormat="1" ht="11.4" x14ac:dyDescent="0.2"/>
  </sheetData>
  <mergeCells count="12">
    <mergeCell ref="A14:I14"/>
    <mergeCell ref="A15:I15"/>
    <mergeCell ref="B2:I3"/>
    <mergeCell ref="B57:C58"/>
    <mergeCell ref="H11:I11"/>
    <mergeCell ref="F10:I10"/>
    <mergeCell ref="F11:G11"/>
    <mergeCell ref="E10:E12"/>
    <mergeCell ref="A10:A12"/>
    <mergeCell ref="B10:B12"/>
    <mergeCell ref="C10:C12"/>
    <mergeCell ref="D10:D12"/>
  </mergeCells>
  <pageMargins left="0.34999999403953602" right="0.25" top="0.34000000357627902" bottom="0.28000000119209301" header="0.18999999761581399" footer="0.20000000298023199"/>
  <pageSetup paperSize="9" orientation="landscape" r:id="rId1"/>
  <headerFooter alignWithMargins="0">
    <oddHeader>&amp;RПК "Гранд-Смета"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2006-08-23T16:17:34Z</cp:lastPrinted>
  <dcterms:created xsi:type="dcterms:W3CDTF">2003-01-28T12:33:10Z</dcterms:created>
  <dcterms:modified xsi:type="dcterms:W3CDTF">2021-12-17T11:36:27Z</dcterms:modified>
</cp:coreProperties>
</file>